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19275" windowHeight="7200"/>
  </bookViews>
  <sheets>
    <sheet name="BG - AGO 2017" sheetId="1" r:id="rId1"/>
    <sheet name="ER - AGO 2017" sheetId="2" r:id="rId2"/>
  </sheets>
  <definedNames>
    <definedName name="_xlnm.Print_Area" localSheetId="0">'BG - AGO 2017'!$B$2:$H$55</definedName>
    <definedName name="_xlnm.Print_Area" localSheetId="1">'ER - AGO 2017'!$B$2:$E$57</definedName>
  </definedNames>
  <calcPr calcId="145621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H39" i="1"/>
  <c r="H32" i="1"/>
  <c r="H21" i="1"/>
  <c r="H14" i="1"/>
  <c r="D39" i="1"/>
  <c r="D27" i="1"/>
  <c r="D20" i="1"/>
  <c r="D13" i="1"/>
  <c r="E39" i="2" l="1"/>
  <c r="E44" i="2" s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<sst xmlns="http://schemas.openxmlformats.org/spreadsheetml/2006/main" count="99" uniqueCount="91">
  <si>
    <t>BANCO DE AMERICA CENTRAL, S.A.</t>
  </si>
  <si>
    <t>Balance General</t>
  </si>
  <si>
    <t>Al 31 de agosto de 2017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</si>
  <si>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</si>
  <si>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</si>
  <si>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</si>
  <si>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</si>
  <si>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</si>
  <si>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</si>
  <si>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</si>
  <si>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</si>
  <si>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</si>
  <si>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</si>
  <si>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</si>
  <si>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</si>
  <si>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</si>
  <si>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</si>
  <si>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</si>
  <si>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</si>
  <si>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</si>
  <si>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</si>
  <si>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</si>
  <si>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</si>
  <si>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</si>
  <si>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</si>
  <si>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</si>
  <si>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</si>
  <si>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</si>
  <si>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</si>
  <si>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</si>
  <si>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</si>
  <si>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</si>
  <si>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</si>
  <si>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</si>
  <si>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</si>
  <si>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</si>
  <si>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</si>
  <si>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</si>
  <si>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</si>
  <si>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</si>
  <si>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</si>
  <si>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</si>
  <si>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</si>
  <si>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</si>
  <si>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</si>
  <si>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</si>
  <si>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</si>
  <si>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</si>
  <si>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</si>
  <si>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</si>
  <si>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</si>
  <si>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</si>
  <si>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</si>
  <si>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</si>
  <si>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</si>
  <si>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</si>
  <si>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</si>
  <si>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</si>
  <si>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</si>
  <si>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</si>
  <si>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</si>
  <si>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</si>
  <si>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31 de agosto de 2017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</si>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</sst>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color theme="1"/>
      <name val="Bookman Old Style"/>
      <family val="2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1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6" zoomScaleNormal="100" workbookViewId="0">
      <selection activeCell="E22" sqref="E22"/>
    </sheetView>
  </sheetViews>
  <sheetFormatPr baseColWidth="10" defaultRowHeight="15" x14ac:dyDescent="0.3"/>
  <cols>
    <col min="1" max="1" width="2.625" style="1" customWidth="1"/>
    <col min="2" max="2" width="45.625" style="1" customWidth="1"/>
    <col min="3" max="3" width="2.625" style="1" customWidth="1"/>
    <col min="4" max="4" width="18.625" style="1" customWidth="1"/>
    <col min="5" max="5" width="4.625" style="1" customWidth="1"/>
    <col min="6" max="6" width="45.625" style="1" customWidth="1"/>
    <col min="7" max="7" width="2.625" style="1" customWidth="1"/>
    <col min="8" max="8" width="18.625" style="1" customWidth="1"/>
    <col min="9" max="16384" width="11" style="1"/>
  </cols>
  <sheetData>
    <row r="2" spans="2:8" ht="15.75" x14ac:dyDescent="0.3">
      <c r="B2" s="3" t="s">
        <v>0</v>
      </c>
      <c r="C2" s="3"/>
      <c r="D2" s="3"/>
      <c r="E2" s="3"/>
      <c r="F2" s="3"/>
      <c r="G2" s="3"/>
      <c r="H2" s="3"/>
    </row>
    <row r="3" spans="2:8" ht="15.75" x14ac:dyDescent="0.3">
      <c r="B3" s="3" t="s">
        <v>1</v>
      </c>
      <c r="C3" s="3"/>
      <c r="D3" s="3"/>
      <c r="E3" s="3"/>
      <c r="F3" s="3"/>
      <c r="G3" s="3"/>
      <c r="H3" s="3"/>
    </row>
    <row r="4" spans="2:8" ht="15.75" x14ac:dyDescent="0.3">
      <c r="B4" s="3" t="s">
        <v>2</v>
      </c>
      <c r="C4" s="3"/>
      <c r="D4" s="3"/>
      <c r="E4" s="3"/>
      <c r="F4" s="3"/>
      <c r="G4" s="3"/>
      <c r="H4" s="3"/>
    </row>
    <row r="5" spans="2:8" ht="15.75" x14ac:dyDescent="0.3">
      <c r="B5" s="3" t="s">
        <v>3</v>
      </c>
      <c r="C5" s="3"/>
      <c r="D5" s="3"/>
      <c r="E5" s="3"/>
      <c r="F5" s="3"/>
      <c r="G5" s="3"/>
      <c r="H5" s="3"/>
    </row>
    <row r="7" spans="2:8" x14ac:dyDescent="0.3">
      <c r="B7" s="2" t="s">
        <v>4</v>
      </c>
      <c r="C7" s="2"/>
      <c r="D7" s="2"/>
      <c r="E7" s="4"/>
      <c r="F7" s="2" t="s">
        <v>5</v>
      </c>
      <c r="G7" s="2"/>
      <c r="H7" s="2"/>
    </row>
    <row r="8" spans="2:8" x14ac:dyDescent="0.3">
      <c r="D8" s="7"/>
      <c r="H8" s="7"/>
    </row>
    <row r="9" spans="2:8" x14ac:dyDescent="0.3">
      <c r="B9" s="5" t="s">
        <v>6</v>
      </c>
      <c r="D9" s="7"/>
      <c r="F9" s="5" t="s">
        <v>28</v>
      </c>
      <c r="H9" s="7"/>
    </row>
    <row r="10" spans="2:8" x14ac:dyDescent="0.3">
      <c r="B10" s="6" t="s">
        <v>7</v>
      </c>
      <c r="D10" s="7">
        <v>566992627.69000006</v>
      </c>
      <c r="F10" s="6" t="s">
        <v>29</v>
      </c>
      <c r="H10" s="7">
        <v>1581555755.8</v>
      </c>
    </row>
    <row r="11" spans="2:8" x14ac:dyDescent="0.3">
      <c r="B11" s="6" t="s">
        <v>8</v>
      </c>
      <c r="D11" s="7">
        <v>69093851.829999998</v>
      </c>
      <c r="F11" s="6" t="s">
        <v>30</v>
      </c>
      <c r="H11" s="7">
        <v>169065215.06999999</v>
      </c>
    </row>
    <row r="12" spans="2:8" x14ac:dyDescent="0.3">
      <c r="B12" s="6" t="s">
        <v>9</v>
      </c>
      <c r="D12" s="7">
        <v>1560387357.8</v>
      </c>
      <c r="F12" s="6" t="s">
        <v>31</v>
      </c>
      <c r="H12" s="7">
        <v>10724620.48</v>
      </c>
    </row>
    <row r="13" spans="2:8" x14ac:dyDescent="0.3">
      <c r="B13" s="5" t="s">
        <v>10</v>
      </c>
      <c r="D13" s="8">
        <f>SUM(D10:D12)</f>
        <v>2196473837.3200002</v>
      </c>
      <c r="F13" s="6" t="s">
        <v>32</v>
      </c>
      <c r="H13" s="7">
        <v>201023534.28999999</v>
      </c>
    </row>
    <row r="14" spans="2:8" x14ac:dyDescent="0.3">
      <c r="B14" s="6"/>
      <c r="D14" s="7"/>
      <c r="F14" s="5" t="s">
        <v>33</v>
      </c>
      <c r="H14" s="8">
        <f>SUM(H10:H13)</f>
        <v>1962369125.6399999</v>
      </c>
    </row>
    <row r="15" spans="2:8" x14ac:dyDescent="0.3">
      <c r="B15" s="5" t="s">
        <v>11</v>
      </c>
      <c r="D15" s="7"/>
      <c r="F15" s="6"/>
      <c r="H15" s="7"/>
    </row>
    <row r="16" spans="2:8" x14ac:dyDescent="0.3">
      <c r="B16" s="6" t="s">
        <v>12</v>
      </c>
      <c r="D16" s="7">
        <v>4034428.3599999994</v>
      </c>
      <c r="F16" s="5" t="s">
        <v>34</v>
      </c>
      <c r="H16" s="7"/>
    </row>
    <row r="17" spans="2:8" x14ac:dyDescent="0.3">
      <c r="B17" s="6" t="s">
        <v>13</v>
      </c>
      <c r="D17" s="7">
        <v>324455.56</v>
      </c>
      <c r="F17" s="6" t="s">
        <v>35</v>
      </c>
      <c r="H17" s="7">
        <v>17063529.770000458</v>
      </c>
    </row>
    <row r="18" spans="2:8" x14ac:dyDescent="0.3">
      <c r="B18" s="6" t="s">
        <v>14</v>
      </c>
      <c r="D18" s="7">
        <v>8814581.1600000001</v>
      </c>
      <c r="F18" s="6" t="s">
        <v>36</v>
      </c>
      <c r="H18" s="7">
        <v>1878106.77</v>
      </c>
    </row>
    <row r="19" spans="2:8" x14ac:dyDescent="0.3">
      <c r="B19" s="6" t="s">
        <v>15</v>
      </c>
      <c r="D19" s="7">
        <v>5866460.6300000008</v>
      </c>
      <c r="F19" s="6" t="s">
        <v>37</v>
      </c>
      <c r="H19" s="7">
        <v>3056915.3</v>
      </c>
    </row>
    <row r="20" spans="2:8" x14ac:dyDescent="0.3">
      <c r="B20" s="5" t="s">
        <v>16</v>
      </c>
      <c r="D20" s="8">
        <f>SUM(D16:D19)</f>
        <v>19039925.710000001</v>
      </c>
      <c r="F20" s="6" t="s">
        <v>38</v>
      </c>
      <c r="H20" s="7">
        <v>8512610.4199999999</v>
      </c>
    </row>
    <row r="21" spans="2:8" x14ac:dyDescent="0.3">
      <c r="B21" s="6"/>
      <c r="D21" s="7"/>
      <c r="F21" s="5" t="s">
        <v>39</v>
      </c>
      <c r="H21" s="8">
        <f>SUM(H17:H20)</f>
        <v>30511162.26000046</v>
      </c>
    </row>
    <row r="22" spans="2:8" x14ac:dyDescent="0.3">
      <c r="B22" s="6"/>
      <c r="D22" s="7"/>
      <c r="F22" s="6"/>
      <c r="H22" s="7"/>
    </row>
    <row r="23" spans="2:8" x14ac:dyDescent="0.3">
      <c r="B23" s="5" t="s">
        <v>17</v>
      </c>
      <c r="D23" s="7"/>
      <c r="F23" s="5" t="s">
        <v>40</v>
      </c>
      <c r="H23" s="10">
        <f>H21+H14</f>
        <v>1992880287.9000003</v>
      </c>
    </row>
    <row r="24" spans="2:8" x14ac:dyDescent="0.3">
      <c r="B24" s="6" t="s">
        <v>18</v>
      </c>
      <c r="D24" s="7">
        <v>474100.02</v>
      </c>
      <c r="F24" s="6"/>
      <c r="H24" s="7"/>
    </row>
    <row r="25" spans="2:8" x14ac:dyDescent="0.3">
      <c r="B25" s="6" t="s">
        <v>19</v>
      </c>
      <c r="D25" s="7">
        <v>15030408.16</v>
      </c>
      <c r="F25" s="5" t="s">
        <v>41</v>
      </c>
      <c r="H25" s="7"/>
    </row>
    <row r="26" spans="2:8" x14ac:dyDescent="0.3">
      <c r="B26" s="6" t="s">
        <v>20</v>
      </c>
      <c r="D26" s="7">
        <v>2913875.47</v>
      </c>
      <c r="F26" s="6" t="s">
        <v>42</v>
      </c>
      <c r="H26" s="7">
        <v>139000428</v>
      </c>
    </row>
    <row r="27" spans="2:8" x14ac:dyDescent="0.3">
      <c r="B27" s="5" t="s">
        <v>21</v>
      </c>
      <c r="D27" s="8">
        <f>SUM(D24:D26)</f>
        <v>18418383.649999999</v>
      </c>
      <c r="F27" s="6" t="s">
        <v>43</v>
      </c>
      <c r="H27" s="7">
        <v>28546746.93</v>
      </c>
    </row>
    <row r="28" spans="2:8" x14ac:dyDescent="0.3">
      <c r="B28" s="6"/>
      <c r="D28" s="7"/>
      <c r="F28" s="6" t="s">
        <v>44</v>
      </c>
      <c r="H28" s="7">
        <v>46578999.689999998</v>
      </c>
    </row>
    <row r="29" spans="2:8" x14ac:dyDescent="0.3">
      <c r="B29" s="6"/>
      <c r="D29" s="7"/>
      <c r="F29" s="6" t="s">
        <v>45</v>
      </c>
      <c r="H29" s="7">
        <v>12983769.630000001</v>
      </c>
    </row>
    <row r="30" spans="2:8" x14ac:dyDescent="0.3">
      <c r="B30" s="6"/>
      <c r="D30" s="7"/>
      <c r="F30" s="6" t="s">
        <v>46</v>
      </c>
      <c r="H30" s="7">
        <v>12411909.890000001</v>
      </c>
    </row>
    <row r="31" spans="2:8" x14ac:dyDescent="0.3">
      <c r="B31" s="6"/>
      <c r="D31" s="7"/>
      <c r="F31" s="6" t="s">
        <v>47</v>
      </c>
      <c r="H31" s="7">
        <v>1474271.03</v>
      </c>
    </row>
    <row r="32" spans="2:8" x14ac:dyDescent="0.3">
      <c r="B32" s="6"/>
      <c r="D32" s="7"/>
      <c r="F32" s="5" t="s">
        <v>48</v>
      </c>
      <c r="H32" s="8">
        <f>SUM(H26:H31)</f>
        <v>240996125.16999999</v>
      </c>
    </row>
    <row r="33" spans="2:8" x14ac:dyDescent="0.3">
      <c r="B33" s="6"/>
      <c r="D33" s="7"/>
      <c r="F33" s="6"/>
      <c r="H33" s="7"/>
    </row>
    <row r="34" spans="2:8" ht="15.75" thickBot="1" x14ac:dyDescent="0.35">
      <c r="B34" s="5" t="s">
        <v>22</v>
      </c>
      <c r="D34" s="9">
        <f>D13+D20+D27</f>
        <v>2233932146.6800003</v>
      </c>
      <c r="F34" s="5" t="s">
        <v>49</v>
      </c>
      <c r="H34" s="9">
        <f>H32+H23</f>
        <v>2233876413.0700002</v>
      </c>
    </row>
    <row r="35" spans="2:8" ht="15.75" thickTop="1" x14ac:dyDescent="0.3">
      <c r="B35" s="6"/>
      <c r="D35" s="7"/>
      <c r="F35" s="6"/>
      <c r="H35" s="7"/>
    </row>
    <row r="36" spans="2:8" x14ac:dyDescent="0.3">
      <c r="B36" s="5" t="s">
        <v>23</v>
      </c>
      <c r="D36" s="7"/>
      <c r="F36" s="5" t="s">
        <v>50</v>
      </c>
      <c r="H36" s="7"/>
    </row>
    <row r="37" spans="2:8" x14ac:dyDescent="0.3">
      <c r="B37" s="6" t="s">
        <v>24</v>
      </c>
      <c r="D37" s="7">
        <v>36741145.869999997</v>
      </c>
      <c r="F37" s="6" t="s">
        <v>51</v>
      </c>
      <c r="H37" s="7">
        <v>34592223.229999997</v>
      </c>
    </row>
    <row r="38" spans="2:8" x14ac:dyDescent="0.3">
      <c r="B38" s="6" t="s">
        <v>25</v>
      </c>
      <c r="D38" s="7">
        <v>41815935.920000002</v>
      </c>
      <c r="F38" s="6" t="s">
        <v>52</v>
      </c>
      <c r="H38" s="7">
        <v>44020592.170000002</v>
      </c>
    </row>
    <row r="39" spans="2:8" x14ac:dyDescent="0.3">
      <c r="B39" s="5" t="s">
        <v>26</v>
      </c>
      <c r="D39" s="8">
        <f>SUM(D37:D38)</f>
        <v>78557081.789999992</v>
      </c>
      <c r="F39" s="5" t="s">
        <v>53</v>
      </c>
      <c r="H39" s="8">
        <f>SUM(H37:H38)</f>
        <v>78612815.400000006</v>
      </c>
    </row>
    <row r="40" spans="2:8" x14ac:dyDescent="0.3">
      <c r="B40" s="6"/>
      <c r="D40" s="7"/>
      <c r="F40" s="6"/>
      <c r="H40" s="7"/>
    </row>
    <row r="41" spans="2:8" ht="15.75" thickBot="1" x14ac:dyDescent="0.35">
      <c r="B41" s="5" t="s">
        <v>27</v>
      </c>
      <c r="D41" s="9">
        <f>D39+D34</f>
        <v>2312489228.4700003</v>
      </c>
      <c r="F41" s="5" t="s">
        <v>54</v>
      </c>
      <c r="H41" s="9">
        <f>H39+H34</f>
        <v>2312489228.4700003</v>
      </c>
    </row>
    <row r="42" spans="2:8" ht="15.75" thickTop="1" x14ac:dyDescent="0.3"/>
    <row r="49" spans="2:8" x14ac:dyDescent="0.3">
      <c r="B49" s="11" t="s">
        <v>55</v>
      </c>
      <c r="C49" s="11"/>
      <c r="D49" s="11"/>
      <c r="F49" s="11" t="s">
        <v>57</v>
      </c>
      <c r="G49" s="11"/>
      <c r="H49" s="11"/>
    </row>
    <row r="50" spans="2:8" x14ac:dyDescent="0.3">
      <c r="B50" s="12" t="s">
        <v>56</v>
      </c>
      <c r="C50" s="12"/>
      <c r="D50" s="12"/>
      <c r="F50" s="12" t="s">
        <v>58</v>
      </c>
      <c r="G50" s="12"/>
      <c r="H50" s="12"/>
    </row>
    <row r="54" spans="2:8" x14ac:dyDescent="0.3">
      <c r="B54" s="11" t="s">
        <v>59</v>
      </c>
      <c r="C54" s="11"/>
      <c r="D54" s="11"/>
      <c r="E54" s="11"/>
      <c r="F54" s="11"/>
      <c r="G54" s="11"/>
      <c r="H54" s="11"/>
    </row>
    <row r="55" spans="2:8" x14ac:dyDescent="0.3">
      <c r="B55" s="12" t="s">
        <v>60</v>
      </c>
      <c r="C55" s="12"/>
      <c r="D55" s="12"/>
      <c r="E55" s="12"/>
      <c r="F55" s="12"/>
      <c r="G55" s="12"/>
      <c r="H55" s="12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48" top="0.42" bottom="0.47" header="0.31496062992125984" footer="0.31496062992125984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opLeftCell="A28" zoomScaleNormal="100" workbookViewId="0">
      <selection activeCell="B40" sqref="B40"/>
    </sheetView>
  </sheetViews>
  <sheetFormatPr baseColWidth="10" defaultRowHeight="15" x14ac:dyDescent="0.3"/>
  <cols>
    <col min="1" max="1" width="2.625" style="1" customWidth="1"/>
    <col min="2" max="2" width="42.625" style="1" customWidth="1"/>
    <col min="3" max="3" width="20.625" style="1" customWidth="1"/>
    <col min="4" max="4" width="2.625" style="1" customWidth="1"/>
    <col min="5" max="5" width="20.625" style="1" customWidth="1"/>
    <col min="6" max="16384" width="11" style="1"/>
  </cols>
  <sheetData>
    <row r="2" spans="2:5" ht="15.75" x14ac:dyDescent="0.3">
      <c r="B2" s="3" t="s">
        <v>0</v>
      </c>
      <c r="C2" s="3"/>
      <c r="D2" s="3"/>
      <c r="E2" s="3"/>
    </row>
    <row r="3" spans="2:5" ht="15.75" x14ac:dyDescent="0.3">
      <c r="B3" s="3" t="s">
        <v>61</v>
      </c>
      <c r="C3" s="3"/>
      <c r="D3" s="3"/>
      <c r="E3" s="3"/>
    </row>
    <row r="4" spans="2:5" ht="15.75" x14ac:dyDescent="0.3">
      <c r="B4" s="3" t="s">
        <v>62</v>
      </c>
      <c r="C4" s="3"/>
      <c r="D4" s="3"/>
      <c r="E4" s="3"/>
    </row>
    <row r="5" spans="2:5" ht="15.75" x14ac:dyDescent="0.3">
      <c r="B5" s="3" t="s">
        <v>3</v>
      </c>
      <c r="C5" s="3"/>
      <c r="D5" s="3"/>
      <c r="E5" s="3"/>
    </row>
    <row r="8" spans="2:5" x14ac:dyDescent="0.3">
      <c r="B8" s="16" t="s">
        <v>63</v>
      </c>
      <c r="E8" s="17">
        <f>SUM(E9:E14)</f>
        <v>124358778.31</v>
      </c>
    </row>
    <row r="9" spans="2:5" x14ac:dyDescent="0.3">
      <c r="B9" s="6" t="s">
        <v>64</v>
      </c>
      <c r="E9" s="7">
        <v>103446827.36</v>
      </c>
    </row>
    <row r="10" spans="2:5" x14ac:dyDescent="0.3">
      <c r="B10" s="6" t="s">
        <v>65</v>
      </c>
      <c r="E10" s="7">
        <v>8182177.3700000001</v>
      </c>
    </row>
    <row r="11" spans="2:5" x14ac:dyDescent="0.3">
      <c r="B11" s="6" t="s">
        <v>66</v>
      </c>
      <c r="E11" s="7">
        <v>1700873.61</v>
      </c>
    </row>
    <row r="12" spans="2:5" x14ac:dyDescent="0.3">
      <c r="B12" s="6" t="s">
        <v>67</v>
      </c>
      <c r="E12" s="7">
        <v>2012891.15</v>
      </c>
    </row>
    <row r="13" spans="2:5" x14ac:dyDescent="0.3">
      <c r="B13" s="6" t="s">
        <v>68</v>
      </c>
      <c r="E13" s="7">
        <v>1498229.46</v>
      </c>
    </row>
    <row r="14" spans="2:5" x14ac:dyDescent="0.3">
      <c r="B14" s="6" t="s">
        <v>69</v>
      </c>
      <c r="E14" s="7">
        <v>7517779.3600000003</v>
      </c>
    </row>
    <row r="15" spans="2:5" x14ac:dyDescent="0.3">
      <c r="B15" s="6"/>
      <c r="E15" s="7"/>
    </row>
    <row r="16" spans="2:5" x14ac:dyDescent="0.3">
      <c r="B16" s="5" t="s">
        <v>70</v>
      </c>
      <c r="E16" s="7"/>
    </row>
    <row r="17" spans="2:5" x14ac:dyDescent="0.3">
      <c r="B17" s="5" t="s">
        <v>71</v>
      </c>
      <c r="E17" s="17">
        <f>SUM(E18:E22)</f>
        <v>34834958.800000004</v>
      </c>
    </row>
    <row r="18" spans="2:5" x14ac:dyDescent="0.3">
      <c r="B18" s="6" t="s">
        <v>72</v>
      </c>
      <c r="E18" s="7">
        <v>21458663.510000002</v>
      </c>
    </row>
    <row r="19" spans="2:5" x14ac:dyDescent="0.3">
      <c r="B19" s="6" t="s">
        <v>73</v>
      </c>
      <c r="E19" s="7">
        <v>4136551.27</v>
      </c>
    </row>
    <row r="20" spans="2:5" x14ac:dyDescent="0.3">
      <c r="B20" s="6" t="s">
        <v>74</v>
      </c>
      <c r="E20" s="7">
        <v>7714504.1699999999</v>
      </c>
    </row>
    <row r="21" spans="2:5" x14ac:dyDescent="0.3">
      <c r="B21" s="6" t="s">
        <v>75</v>
      </c>
      <c r="E21" s="7">
        <v>330368.76</v>
      </c>
    </row>
    <row r="22" spans="2:5" x14ac:dyDescent="0.3">
      <c r="B22" s="6" t="s">
        <v>76</v>
      </c>
      <c r="E22" s="7">
        <v>1194871.0900000001</v>
      </c>
    </row>
    <row r="23" spans="2:5" x14ac:dyDescent="0.3">
      <c r="B23" s="6"/>
      <c r="E23" s="7"/>
    </row>
    <row r="24" spans="2:5" x14ac:dyDescent="0.3">
      <c r="B24" s="6" t="s">
        <v>77</v>
      </c>
      <c r="E24" s="7">
        <v>23446981.84</v>
      </c>
    </row>
    <row r="25" spans="2:5" x14ac:dyDescent="0.3">
      <c r="B25" s="6"/>
      <c r="E25" s="18"/>
    </row>
    <row r="26" spans="2:5" x14ac:dyDescent="0.3">
      <c r="B26" s="5" t="s">
        <v>78</v>
      </c>
      <c r="E26" s="10">
        <f>+E8-E17-E24</f>
        <v>66076837.669999987</v>
      </c>
    </row>
    <row r="27" spans="2:5" x14ac:dyDescent="0.3">
      <c r="B27" s="6"/>
      <c r="E27" s="7"/>
    </row>
    <row r="28" spans="2:5" x14ac:dyDescent="0.3">
      <c r="B28" s="5" t="s">
        <v>79</v>
      </c>
      <c r="E28" s="17">
        <f>SUM(E29:E31)</f>
        <v>47074306.57</v>
      </c>
    </row>
    <row r="29" spans="2:5" x14ac:dyDescent="0.3">
      <c r="B29" s="6" t="s">
        <v>80</v>
      </c>
      <c r="E29" s="7">
        <v>22264752.969999999</v>
      </c>
    </row>
    <row r="30" spans="2:5" x14ac:dyDescent="0.3">
      <c r="B30" s="6" t="s">
        <v>81</v>
      </c>
      <c r="E30" s="7">
        <v>22401760.719999999</v>
      </c>
    </row>
    <row r="31" spans="2:5" x14ac:dyDescent="0.3">
      <c r="B31" s="6" t="s">
        <v>82</v>
      </c>
      <c r="E31" s="7">
        <v>2407792.88</v>
      </c>
    </row>
    <row r="32" spans="2:5" x14ac:dyDescent="0.3">
      <c r="B32" s="6"/>
      <c r="E32" s="18"/>
    </row>
    <row r="33" spans="2:5" x14ac:dyDescent="0.3">
      <c r="B33" s="5" t="s">
        <v>83</v>
      </c>
      <c r="E33" s="10">
        <f>+E26-E28</f>
        <v>19002531.099999987</v>
      </c>
    </row>
    <row r="34" spans="2:5" x14ac:dyDescent="0.3">
      <c r="B34" s="6"/>
      <c r="E34" s="7"/>
    </row>
    <row r="35" spans="2:5" x14ac:dyDescent="0.3">
      <c r="B35" s="5" t="s">
        <v>84</v>
      </c>
      <c r="E35" s="17">
        <f>SUM(E36:E37)</f>
        <v>674988.90999999968</v>
      </c>
    </row>
    <row r="36" spans="2:5" x14ac:dyDescent="0.3">
      <c r="B36" s="6" t="s">
        <v>85</v>
      </c>
      <c r="E36" s="7">
        <v>3066232.75</v>
      </c>
    </row>
    <row r="37" spans="2:5" x14ac:dyDescent="0.3">
      <c r="B37" s="6" t="s">
        <v>86</v>
      </c>
      <c r="E37" s="7">
        <v>-2391243.8400000003</v>
      </c>
    </row>
    <row r="38" spans="2:5" x14ac:dyDescent="0.3">
      <c r="B38" s="6"/>
      <c r="E38" s="18"/>
    </row>
    <row r="39" spans="2:5" x14ac:dyDescent="0.3">
      <c r="B39" s="5" t="s">
        <v>87</v>
      </c>
      <c r="E39" s="10">
        <f>+E33+E35</f>
        <v>19677520.009999987</v>
      </c>
    </row>
    <row r="40" spans="2:5" x14ac:dyDescent="0.3">
      <c r="B40" s="6"/>
      <c r="E40" s="7"/>
    </row>
    <row r="41" spans="2:5" x14ac:dyDescent="0.3">
      <c r="B41" s="6" t="s">
        <v>88</v>
      </c>
      <c r="E41" s="7">
        <v>-5926061.8499999996</v>
      </c>
    </row>
    <row r="42" spans="2:5" x14ac:dyDescent="0.3">
      <c r="B42" s="6" t="s">
        <v>89</v>
      </c>
      <c r="E42" s="7">
        <v>-767688.53</v>
      </c>
    </row>
    <row r="43" spans="2:5" x14ac:dyDescent="0.3">
      <c r="B43" s="6"/>
      <c r="E43" s="18"/>
    </row>
    <row r="44" spans="2:5" x14ac:dyDescent="0.3">
      <c r="B44" s="5" t="s">
        <v>90</v>
      </c>
      <c r="E44" s="10">
        <f>+E39+E41+E42</f>
        <v>12983769.629999988</v>
      </c>
    </row>
    <row r="45" spans="2:5" x14ac:dyDescent="0.3">
      <c r="B45" s="6"/>
      <c r="E45" s="7"/>
    </row>
    <row r="46" spans="2:5" x14ac:dyDescent="0.3">
      <c r="B46" s="6"/>
      <c r="E46" s="7"/>
    </row>
    <row r="47" spans="2:5" x14ac:dyDescent="0.3">
      <c r="B47" s="6"/>
      <c r="E47" s="7"/>
    </row>
    <row r="48" spans="2:5" x14ac:dyDescent="0.3">
      <c r="B48" s="6"/>
      <c r="E48" s="7"/>
    </row>
    <row r="49" spans="2:5" x14ac:dyDescent="0.3">
      <c r="B49" s="13" t="s">
        <v>55</v>
      </c>
      <c r="C49" s="11" t="s">
        <v>57</v>
      </c>
      <c r="D49" s="11"/>
      <c r="E49" s="11"/>
    </row>
    <row r="50" spans="2:5" x14ac:dyDescent="0.3">
      <c r="B50" s="14" t="s">
        <v>56</v>
      </c>
      <c r="C50" s="15" t="s">
        <v>58</v>
      </c>
      <c r="D50" s="15"/>
      <c r="E50" s="15"/>
    </row>
    <row r="56" spans="2:5" x14ac:dyDescent="0.3">
      <c r="B56" s="11" t="s">
        <v>59</v>
      </c>
      <c r="C56" s="11"/>
      <c r="D56" s="11"/>
      <c r="E56" s="11"/>
    </row>
    <row r="57" spans="2:5" x14ac:dyDescent="0.3">
      <c r="B57" s="15" t="s">
        <v>60</v>
      </c>
      <c r="C57" s="15"/>
      <c r="D57" s="15"/>
      <c r="E57" s="15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AGO 2017</vt:lpstr>
      <vt:lpstr>ER - AGO 2017</vt:lpstr>
      <vt:lpstr>'BG - AGO 2017'!Área_de_impresión</vt:lpstr>
      <vt:lpstr>'ER - AGO 2017'!Área_de_impresión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2017-09-04T19:57:17Z</cp:lastPrinted>
  <dcterms:created xsi:type="dcterms:W3CDTF">2017-09-04T19:54:43Z</dcterms:created>
  <dcterms:modified xsi:type="dcterms:W3CDTF">2017-09-04T19:57:57Z</dcterms:modified>
</cp:coreProperties>
</file>